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 Georg Cerf\111 JGC\My Webs\"/>
    </mc:Choice>
  </mc:AlternateContent>
  <xr:revisionPtr revIDLastSave="0" documentId="13_ncr:1_{B932236B-4489-410F-BEC5-9FD5482090B7}" xr6:coauthVersionLast="47" xr6:coauthVersionMax="47" xr10:uidLastSave="{00000000-0000-0000-0000-000000000000}"/>
  <bookViews>
    <workbookView xWindow="-108" yWindow="-108" windowWidth="23256" windowHeight="12576" xr2:uid="{F5E637AD-7746-40BC-B5F4-2F26AB18A1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L12" i="1"/>
  <c r="K14" i="1"/>
  <c r="K12" i="1"/>
  <c r="K10" i="1"/>
  <c r="L10" i="1" s="1"/>
  <c r="C20" i="1"/>
  <c r="C21" i="1" s="1"/>
  <c r="C23" i="1"/>
  <c r="C24" i="1" s="1"/>
</calcChain>
</file>

<file path=xl/sharedStrings.xml><?xml version="1.0" encoding="utf-8"?>
<sst xmlns="http://schemas.openxmlformats.org/spreadsheetml/2006/main" count="59" uniqueCount="45">
  <si>
    <t>Grade calculations</t>
  </si>
  <si>
    <t xml:space="preserve">Enter the numeric values for each grade received (or an estimate for future grade components) </t>
  </si>
  <si>
    <t>in the Numeric Grade column</t>
  </si>
  <si>
    <t>Numeric</t>
  </si>
  <si>
    <t xml:space="preserve">Numeric equivalents for letter </t>
  </si>
  <si>
    <t xml:space="preserve">Component </t>
  </si>
  <si>
    <t>Weight</t>
  </si>
  <si>
    <t>Grade</t>
  </si>
  <si>
    <t>grades for research and activity</t>
  </si>
  <si>
    <t xml:space="preserve">Lowest exam grade of exams 1 - 4A </t>
  </si>
  <si>
    <t>A +</t>
  </si>
  <si>
    <t>Higher exam grade of exams 1 - 4A</t>
  </si>
  <si>
    <t xml:space="preserve">A </t>
  </si>
  <si>
    <t>A -</t>
  </si>
  <si>
    <t>B +</t>
  </si>
  <si>
    <t xml:space="preserve">Exam 4 B </t>
  </si>
  <si>
    <t xml:space="preserve">B </t>
  </si>
  <si>
    <t>B -</t>
  </si>
  <si>
    <t>Proposal</t>
  </si>
  <si>
    <t>C +</t>
  </si>
  <si>
    <t>Part A</t>
  </si>
  <si>
    <t>C</t>
  </si>
  <si>
    <t>Part B</t>
  </si>
  <si>
    <t>C -</t>
  </si>
  <si>
    <t>Part C</t>
  </si>
  <si>
    <t>D +</t>
  </si>
  <si>
    <t xml:space="preserve">D </t>
  </si>
  <si>
    <t>Activities</t>
  </si>
  <si>
    <t>D -</t>
  </si>
  <si>
    <t>F</t>
  </si>
  <si>
    <t>Interim Grade*</t>
  </si>
  <si>
    <t xml:space="preserve">   Letter grade </t>
  </si>
  <si>
    <t xml:space="preserve">Final Grade </t>
  </si>
  <si>
    <t xml:space="preserve">   Letter grade</t>
  </si>
  <si>
    <t xml:space="preserve">*  Includes Exam 1, Exam 2, Proposal and Research A </t>
  </si>
  <si>
    <t>Close Excel to return to the microeconomics grade estimation page</t>
  </si>
  <si>
    <t>Look-up table for course letter grades</t>
  </si>
  <si>
    <t xml:space="preserve">C </t>
  </si>
  <si>
    <t>A</t>
  </si>
  <si>
    <t>Exam 3</t>
  </si>
  <si>
    <t>Research B</t>
  </si>
  <si>
    <t xml:space="preserve">Research C </t>
  </si>
  <si>
    <t>Cumulative course grade</t>
  </si>
  <si>
    <t>after Interim grade and:</t>
  </si>
  <si>
    <t>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</si>
</sst>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1" applyAlignment="1" applyProtection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5EF5-B406-429A-9EF1-E06AAAC8FE8B}">
  <dimension ref="A1:L49"/>
  <sheetViews>
    <sheetView tabSelected="1" workbookViewId="0">
      <selection activeCell="L14" sqref="L14"/>
    </sheetView>
  </sheetViews>
  <sheetFormatPr defaultRowHeight="14.4" x14ac:dyDescent="0.3"/>
  <cols>
    <col min="1" max="1" width="30.5546875" customWidth="1"/>
    <col min="9" max="9" width="10.5546875" customWidth="1"/>
  </cols>
  <sheetData>
    <row r="1" spans="1:12" x14ac:dyDescent="0.3">
      <c r="A1" s="1" t="s">
        <v>0</v>
      </c>
    </row>
    <row r="2" spans="1:12" x14ac:dyDescent="0.3">
      <c r="A2" s="2"/>
    </row>
    <row r="3" spans="1:12" x14ac:dyDescent="0.3">
      <c r="A3" s="3" t="s">
        <v>1</v>
      </c>
    </row>
    <row r="4" spans="1:12" x14ac:dyDescent="0.3">
      <c r="A4" s="3" t="s">
        <v>2</v>
      </c>
    </row>
    <row r="5" spans="1:12" x14ac:dyDescent="0.3">
      <c r="C5" t="s">
        <v>3</v>
      </c>
      <c r="E5" t="s">
        <v>4</v>
      </c>
      <c r="I5" t="s">
        <v>42</v>
      </c>
    </row>
    <row r="6" spans="1:12" x14ac:dyDescent="0.3">
      <c r="A6" s="2" t="s">
        <v>5</v>
      </c>
      <c r="B6" t="s">
        <v>6</v>
      </c>
      <c r="C6" t="s">
        <v>7</v>
      </c>
      <c r="E6" t="s">
        <v>8</v>
      </c>
      <c r="I6" t="s">
        <v>43</v>
      </c>
    </row>
    <row r="7" spans="1:12" x14ac:dyDescent="0.3">
      <c r="A7" t="s">
        <v>9</v>
      </c>
      <c r="B7" s="4">
        <v>0.09</v>
      </c>
      <c r="C7" s="10"/>
      <c r="E7" t="s">
        <v>10</v>
      </c>
      <c r="F7" s="5">
        <v>98.33</v>
      </c>
      <c r="K7" t="s">
        <v>3</v>
      </c>
      <c r="L7" t="s">
        <v>44</v>
      </c>
    </row>
    <row r="8" spans="1:12" x14ac:dyDescent="0.3">
      <c r="A8" t="s">
        <v>11</v>
      </c>
      <c r="B8" s="4">
        <v>0.14000000000000001</v>
      </c>
      <c r="C8" s="10"/>
      <c r="E8" t="s">
        <v>12</v>
      </c>
      <c r="F8" s="5">
        <v>95</v>
      </c>
      <c r="K8" t="s">
        <v>7</v>
      </c>
      <c r="L8" t="s">
        <v>7</v>
      </c>
    </row>
    <row r="9" spans="1:12" x14ac:dyDescent="0.3">
      <c r="A9" t="s">
        <v>11</v>
      </c>
      <c r="B9" s="4">
        <v>0.14000000000000001</v>
      </c>
      <c r="C9" s="10"/>
      <c r="E9" t="s">
        <v>13</v>
      </c>
      <c r="F9" s="5">
        <v>91.67</v>
      </c>
    </row>
    <row r="10" spans="1:12" x14ac:dyDescent="0.3">
      <c r="A10" t="s">
        <v>11</v>
      </c>
      <c r="B10" s="4">
        <v>0.14000000000000001</v>
      </c>
      <c r="C10" s="10"/>
      <c r="E10" t="s">
        <v>14</v>
      </c>
      <c r="F10" s="5">
        <v>88.33</v>
      </c>
      <c r="I10" s="11" t="s">
        <v>39</v>
      </c>
      <c r="K10" s="6">
        <f>((B7*C7)+(B8*C8)+(B13*C13)+(B14*C14)+(B9*C9))/0.47</f>
        <v>0</v>
      </c>
      <c r="L10" s="7" t="str">
        <f>LOOKUP(K10,A38:A49,B38:B49)</f>
        <v>F</v>
      </c>
    </row>
    <row r="11" spans="1:12" x14ac:dyDescent="0.3">
      <c r="A11" t="s">
        <v>15</v>
      </c>
      <c r="B11" s="4">
        <v>0.14000000000000001</v>
      </c>
      <c r="C11" s="10"/>
      <c r="E11" t="s">
        <v>16</v>
      </c>
      <c r="F11" s="5">
        <v>85</v>
      </c>
    </row>
    <row r="12" spans="1:12" x14ac:dyDescent="0.3">
      <c r="B12" s="4"/>
      <c r="C12" s="10"/>
      <c r="E12" t="s">
        <v>17</v>
      </c>
      <c r="F12" s="5">
        <v>81.67</v>
      </c>
      <c r="I12" s="11" t="s">
        <v>40</v>
      </c>
      <c r="K12" s="6">
        <f>((B7*C7)+(B8*C8)+(B9*C9)+(B13*C13)+(B14*C14)+B15*C15)/0.545</f>
        <v>0</v>
      </c>
      <c r="L12" s="7" t="str">
        <f>LOOKUP(K12,A38:A49,B38:B49)</f>
        <v>F</v>
      </c>
    </row>
    <row r="13" spans="1:12" x14ac:dyDescent="0.3">
      <c r="A13" t="s">
        <v>18</v>
      </c>
      <c r="B13" s="4">
        <v>2.5000000000000001E-2</v>
      </c>
      <c r="C13" s="10"/>
      <c r="E13" t="s">
        <v>19</v>
      </c>
      <c r="F13" s="5">
        <v>78.33</v>
      </c>
      <c r="L13" s="9"/>
    </row>
    <row r="14" spans="1:12" x14ac:dyDescent="0.3">
      <c r="A14" t="s">
        <v>20</v>
      </c>
      <c r="B14" s="4">
        <v>7.4999999999999997E-2</v>
      </c>
      <c r="C14" s="10"/>
      <c r="E14" t="s">
        <v>21</v>
      </c>
      <c r="F14" s="5">
        <v>75</v>
      </c>
      <c r="I14" s="11" t="s">
        <v>41</v>
      </c>
      <c r="K14" s="6">
        <f>((B7*C7)+(B9*C9)+(B9*C9)+(B13*C13)+(B14*C14)+(B15*C15)+(B16*C16))/0.62</f>
        <v>0</v>
      </c>
      <c r="L14" s="7" t="str">
        <f>LOOKUP(K14,A38:A49,B38:B49)</f>
        <v>F</v>
      </c>
    </row>
    <row r="15" spans="1:12" x14ac:dyDescent="0.3">
      <c r="A15" t="s">
        <v>22</v>
      </c>
      <c r="B15" s="4">
        <v>7.4999999999999997E-2</v>
      </c>
      <c r="C15" s="10"/>
      <c r="E15" t="s">
        <v>23</v>
      </c>
      <c r="F15" s="5">
        <v>71.67</v>
      </c>
    </row>
    <row r="16" spans="1:12" x14ac:dyDescent="0.3">
      <c r="A16" t="s">
        <v>24</v>
      </c>
      <c r="B16" s="4">
        <v>7.4999999999999997E-2</v>
      </c>
      <c r="C16" s="10"/>
      <c r="E16" t="s">
        <v>25</v>
      </c>
      <c r="F16" s="5">
        <v>68.33</v>
      </c>
    </row>
    <row r="17" spans="1:6" x14ac:dyDescent="0.3">
      <c r="B17" s="4"/>
      <c r="C17" s="10"/>
      <c r="E17" t="s">
        <v>26</v>
      </c>
      <c r="F17" s="5">
        <v>65</v>
      </c>
    </row>
    <row r="18" spans="1:6" x14ac:dyDescent="0.3">
      <c r="A18" t="s">
        <v>27</v>
      </c>
      <c r="B18" s="4">
        <v>0.1</v>
      </c>
      <c r="C18" s="10"/>
      <c r="E18" t="s">
        <v>28</v>
      </c>
      <c r="F18" s="5">
        <v>61.67</v>
      </c>
    </row>
    <row r="19" spans="1:6" x14ac:dyDescent="0.3">
      <c r="C19" s="5"/>
      <c r="E19" t="s">
        <v>29</v>
      </c>
      <c r="F19" s="5">
        <v>40</v>
      </c>
    </row>
    <row r="20" spans="1:6" x14ac:dyDescent="0.3">
      <c r="A20" s="2" t="s">
        <v>30</v>
      </c>
      <c r="C20" s="6">
        <f>((B7*C7)+(B8*C8)+(B13*C13)+(B14*C14))/0.33</f>
        <v>0</v>
      </c>
    </row>
    <row r="21" spans="1:6" x14ac:dyDescent="0.3">
      <c r="A21" s="2" t="s">
        <v>31</v>
      </c>
      <c r="C21" s="7" t="str">
        <f ca="1">LOOKUP(C20,A38:A49,B38:B48)</f>
        <v>F</v>
      </c>
    </row>
    <row r="22" spans="1:6" x14ac:dyDescent="0.3">
      <c r="A22" s="2"/>
      <c r="C22" s="6"/>
    </row>
    <row r="23" spans="1:6" x14ac:dyDescent="0.3">
      <c r="A23" s="2" t="s">
        <v>32</v>
      </c>
      <c r="C23" s="6">
        <f>(B7*C7)+(B8*C8)+(B9*C9)+(B10*C10)+(B11*C11)+(B13*C13)+(B14*C14)+(B15*C15)+(B16*C16)+(B18*C18)</f>
        <v>0</v>
      </c>
    </row>
    <row r="24" spans="1:6" x14ac:dyDescent="0.3">
      <c r="A24" s="2" t="s">
        <v>33</v>
      </c>
      <c r="C24" s="7" t="str">
        <f ca="1">LOOKUP(C23,A38:A49,B38:B48)</f>
        <v>F</v>
      </c>
    </row>
    <row r="26" spans="1:6" x14ac:dyDescent="0.3">
      <c r="A26" t="s">
        <v>34</v>
      </c>
    </row>
    <row r="28" spans="1:6" x14ac:dyDescent="0.3">
      <c r="A28" t="s">
        <v>35</v>
      </c>
    </row>
    <row r="29" spans="1:6" x14ac:dyDescent="0.3">
      <c r="A29" s="8"/>
    </row>
    <row r="36" spans="1:2" x14ac:dyDescent="0.3">
      <c r="A36" t="s">
        <v>36</v>
      </c>
    </row>
    <row r="38" spans="1:2" x14ac:dyDescent="0.3">
      <c r="A38" s="5">
        <v>0</v>
      </c>
      <c r="B38" t="s">
        <v>29</v>
      </c>
    </row>
    <row r="39" spans="1:2" x14ac:dyDescent="0.3">
      <c r="A39" s="5">
        <v>63.34</v>
      </c>
      <c r="B39" t="s">
        <v>26</v>
      </c>
    </row>
    <row r="40" spans="1:2" x14ac:dyDescent="0.3">
      <c r="A40" s="5">
        <v>66.67</v>
      </c>
      <c r="B40" t="s">
        <v>25</v>
      </c>
    </row>
    <row r="41" spans="1:2" x14ac:dyDescent="0.3">
      <c r="A41" s="5">
        <v>70</v>
      </c>
      <c r="B41" t="s">
        <v>23</v>
      </c>
    </row>
    <row r="42" spans="1:2" x14ac:dyDescent="0.3">
      <c r="A42" s="5">
        <v>73.34</v>
      </c>
      <c r="B42" t="s">
        <v>37</v>
      </c>
    </row>
    <row r="43" spans="1:2" x14ac:dyDescent="0.3">
      <c r="A43" s="5">
        <v>76.67</v>
      </c>
      <c r="B43" t="s">
        <v>19</v>
      </c>
    </row>
    <row r="44" spans="1:2" x14ac:dyDescent="0.3">
      <c r="A44" s="5">
        <v>80</v>
      </c>
      <c r="B44" t="s">
        <v>17</v>
      </c>
    </row>
    <row r="45" spans="1:2" x14ac:dyDescent="0.3">
      <c r="A45" s="5">
        <v>83.34</v>
      </c>
      <c r="B45" t="s">
        <v>16</v>
      </c>
    </row>
    <row r="46" spans="1:2" x14ac:dyDescent="0.3">
      <c r="A46" s="5">
        <v>86.67</v>
      </c>
      <c r="B46" t="s">
        <v>14</v>
      </c>
    </row>
    <row r="47" spans="1:2" x14ac:dyDescent="0.3">
      <c r="A47" s="5">
        <v>90</v>
      </c>
      <c r="B47" t="s">
        <v>13</v>
      </c>
    </row>
    <row r="48" spans="1:2" x14ac:dyDescent="0.3">
      <c r="A48" s="5">
        <v>93.34</v>
      </c>
      <c r="B48" t="s">
        <v>38</v>
      </c>
    </row>
    <row r="49" spans="1:1" x14ac:dyDescent="0.3">
      <c r="A49" s="5">
        <v>100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Georg Cerf</dc:creator>
  <cp:lastModifiedBy>J Georg Cerf</cp:lastModifiedBy>
  <dcterms:created xsi:type="dcterms:W3CDTF">2021-10-26T19:37:49Z</dcterms:created>
  <dcterms:modified xsi:type="dcterms:W3CDTF">2022-10-30T20:09:44Z</dcterms:modified>
</cp:coreProperties>
</file>